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8195" windowHeight="6915"/>
  </bookViews>
  <sheets>
    <sheet name="Sheet3" sheetId="1" r:id="rId1"/>
  </sheets>
  <definedNames>
    <definedName name="_xlnm._FilterDatabase" localSheetId="0" hidden="1">Sheet3!$A$1:$N$17</definedName>
  </definedNames>
  <calcPr calcId="144525"/>
</workbook>
</file>

<file path=xl/calcChain.xml><?xml version="1.0" encoding="utf-8"?>
<calcChain xmlns="http://schemas.openxmlformats.org/spreadsheetml/2006/main">
  <c r="M17" i="1" l="1"/>
  <c r="L17" i="1"/>
  <c r="I17" i="1"/>
  <c r="H17" i="1"/>
  <c r="D17" i="1"/>
  <c r="M16" i="1"/>
  <c r="L16" i="1"/>
  <c r="I16" i="1"/>
  <c r="H16" i="1"/>
  <c r="D16" i="1"/>
  <c r="M15" i="1"/>
  <c r="L15" i="1"/>
  <c r="I15" i="1"/>
  <c r="H15" i="1"/>
  <c r="D15" i="1"/>
  <c r="M14" i="1"/>
  <c r="L14" i="1"/>
  <c r="I14" i="1"/>
  <c r="H14" i="1"/>
  <c r="D14" i="1"/>
  <c r="M13" i="1"/>
  <c r="L13" i="1"/>
  <c r="I13" i="1"/>
  <c r="H13" i="1"/>
  <c r="D13" i="1"/>
  <c r="M12" i="1"/>
  <c r="L12" i="1"/>
  <c r="I12" i="1"/>
  <c r="H12" i="1"/>
  <c r="D12" i="1"/>
  <c r="M11" i="1"/>
  <c r="L11" i="1"/>
  <c r="I11" i="1"/>
  <c r="H11" i="1"/>
  <c r="D11" i="1"/>
  <c r="M10" i="1"/>
  <c r="L10" i="1"/>
  <c r="I10" i="1"/>
  <c r="H10" i="1"/>
  <c r="D10" i="1"/>
  <c r="M9" i="1"/>
  <c r="L9" i="1"/>
  <c r="I9" i="1"/>
  <c r="H9" i="1"/>
  <c r="D9" i="1"/>
  <c r="M8" i="1"/>
  <c r="L8" i="1"/>
  <c r="I8" i="1"/>
  <c r="H8" i="1"/>
  <c r="D8" i="1"/>
  <c r="M7" i="1"/>
  <c r="L7" i="1"/>
  <c r="I7" i="1"/>
  <c r="H7" i="1"/>
  <c r="D7" i="1"/>
  <c r="M6" i="1"/>
  <c r="L6" i="1"/>
  <c r="I6" i="1"/>
  <c r="H6" i="1"/>
  <c r="D6" i="1"/>
  <c r="M5" i="1"/>
  <c r="L5" i="1"/>
  <c r="I5" i="1"/>
  <c r="H5" i="1"/>
  <c r="D5" i="1"/>
  <c r="M4" i="1"/>
  <c r="L4" i="1"/>
  <c r="I4" i="1"/>
  <c r="H4" i="1"/>
  <c r="D4" i="1"/>
  <c r="M3" i="1"/>
  <c r="L3" i="1"/>
  <c r="I3" i="1"/>
  <c r="H3" i="1"/>
  <c r="D3" i="1"/>
</calcChain>
</file>

<file path=xl/sharedStrings.xml><?xml version="1.0" encoding="utf-8"?>
<sst xmlns="http://schemas.openxmlformats.org/spreadsheetml/2006/main" count="106" uniqueCount="88">
  <si>
    <t>KÊT QUẢ THI</t>
  </si>
  <si>
    <t>STT</t>
  </si>
  <si>
    <t>MÃ HS</t>
  </si>
  <si>
    <t>HỌ VÀ TÊN</t>
  </si>
  <si>
    <t xml:space="preserve">TÊN </t>
  </si>
  <si>
    <t>TÊN TRƯỜNG</t>
  </si>
  <si>
    <t>MÔN THI</t>
  </si>
  <si>
    <t>ĐIỂM THI</t>
  </si>
  <si>
    <t>XẾP LOẠI</t>
  </si>
  <si>
    <t>XẾP HẠNG</t>
  </si>
  <si>
    <t>002</t>
  </si>
  <si>
    <t>D01V</t>
  </si>
  <si>
    <t>LÊ THỊ BÊ</t>
  </si>
  <si>
    <t>BÊ</t>
  </si>
  <si>
    <t>009</t>
  </si>
  <si>
    <t>D03S</t>
  </si>
  <si>
    <t>NGUYỄN BÍCH THỦY</t>
  </si>
  <si>
    <t>THỦY</t>
  </si>
  <si>
    <t>013</t>
  </si>
  <si>
    <t>HOÀNG THỊ MÂY</t>
  </si>
  <si>
    <t>MÂY</t>
  </si>
  <si>
    <t>014</t>
  </si>
  <si>
    <t>D02V</t>
  </si>
  <si>
    <t>LÊ VĂN LAN</t>
  </si>
  <si>
    <t>LAN</t>
  </si>
  <si>
    <t>008</t>
  </si>
  <si>
    <t>H03T</t>
  </si>
  <si>
    <t>HOÀNG VĂN BIỀN</t>
  </si>
  <si>
    <t>BIỀN</t>
  </si>
  <si>
    <t>012</t>
  </si>
  <si>
    <t>H01T</t>
  </si>
  <si>
    <t>NGUYỄN MINH NGÀ</t>
  </si>
  <si>
    <t>NGÀ</t>
  </si>
  <si>
    <t>001</t>
  </si>
  <si>
    <t>NGUYỄN VĂN AN</t>
  </si>
  <si>
    <t>AN</t>
  </si>
  <si>
    <t>003</t>
  </si>
  <si>
    <t>HOÀNG ANH MINH</t>
  </si>
  <si>
    <t>MINH</t>
  </si>
  <si>
    <t>004</t>
  </si>
  <si>
    <t>N02S</t>
  </si>
  <si>
    <t xml:space="preserve">LÊ HỮU KHƯƠNG </t>
  </si>
  <si>
    <t xml:space="preserve">KHƯƠNG </t>
  </si>
  <si>
    <t>007</t>
  </si>
  <si>
    <t>TÔ BÁ THU</t>
  </si>
  <si>
    <t>THU</t>
  </si>
  <si>
    <t>010</t>
  </si>
  <si>
    <t>N02T</t>
  </si>
  <si>
    <t xml:space="preserve">PHÙNG VĂN CẢNH </t>
  </si>
  <si>
    <t xml:space="preserve">CẢNH </t>
  </si>
  <si>
    <t>005</t>
  </si>
  <si>
    <t>V02T</t>
  </si>
  <si>
    <t>TRẦN MINH HƯNG</t>
  </si>
  <si>
    <t>HƯNG</t>
  </si>
  <si>
    <t>006</t>
  </si>
  <si>
    <t>V01V</t>
  </si>
  <si>
    <t>LÊ THỊ LOAN</t>
  </si>
  <si>
    <t>LOAN</t>
  </si>
  <si>
    <t>015</t>
  </si>
  <si>
    <t>V03T</t>
  </si>
  <si>
    <t>TÔ KIỀU NGA NGA</t>
  </si>
  <si>
    <t>NGA</t>
  </si>
  <si>
    <t>011</t>
  </si>
  <si>
    <t>TRẦN THỊ HÀ</t>
  </si>
  <si>
    <t>HÀ</t>
  </si>
  <si>
    <t xml:space="preserve">BẢNG TRA TÊN TRƯỜNG </t>
  </si>
  <si>
    <t xml:space="preserve">ĐIỂM  </t>
  </si>
  <si>
    <t xml:space="preserve">MÃ </t>
  </si>
  <si>
    <t>KÉM</t>
  </si>
  <si>
    <t>TB</t>
  </si>
  <si>
    <t>KHÁ</t>
  </si>
  <si>
    <t>GIỎI</t>
  </si>
  <si>
    <t>XS</t>
  </si>
  <si>
    <t>D</t>
  </si>
  <si>
    <t>ĐINH TIÊN HOÀNG</t>
  </si>
  <si>
    <t>H</t>
  </si>
  <si>
    <t>HÒA BÌNH</t>
  </si>
  <si>
    <t>BẢNG TRA TÊN MÔN THI</t>
  </si>
  <si>
    <t>N</t>
  </si>
  <si>
    <t>NGUYỄN DU</t>
  </si>
  <si>
    <t>MÃ</t>
  </si>
  <si>
    <t>S</t>
  </si>
  <si>
    <t>T</t>
  </si>
  <si>
    <t>V</t>
  </si>
  <si>
    <t>VÕ TRƯỜNG TOẢN</t>
  </si>
  <si>
    <t>NGOẠI NGỮ</t>
  </si>
  <si>
    <t>TOÁN</t>
  </si>
  <si>
    <t xml:space="preserve">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</si>
</sst>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2"/>
  <sheetViews>
    <sheetView tabSelected="1" workbookViewId="0">
      <selection activeCell="E27" sqref="E27:H27"/>
    </sheetView>
  </sheetViews>
  <sheetFormatPr defaultRowHeight="15" x14ac:dyDescent="0.25"/>
  <cols>
    <col min="1" max="1" width="9.140625" style="1"/>
    <col min="2" max="2" width="17.85546875" bestFit="1" customWidth="1"/>
    <col min="3" max="3" width="18.7109375" hidden="1" customWidth="1"/>
    <col min="4" max="5" width="18.7109375" customWidth="1"/>
    <col min="6" max="7" width="23" hidden="1" customWidth="1"/>
    <col min="8" max="8" width="17.85546875" bestFit="1" customWidth="1"/>
    <col min="9" max="9" width="17.5703125" bestFit="1" customWidth="1"/>
    <col min="12" max="12" width="12.42578125" bestFit="1" customWidth="1"/>
  </cols>
  <sheetData>
    <row r="1" spans="1:13" x14ac:dyDescent="0.25">
      <c r="A1" s="1" t="s">
        <v>0</v>
      </c>
    </row>
    <row r="2" spans="1:13" hidden="1" x14ac:dyDescent="0.25">
      <c r="A2" s="2" t="s">
        <v>1</v>
      </c>
      <c r="B2" s="3" t="s">
        <v>2</v>
      </c>
      <c r="C2" s="3" t="s">
        <v>3</v>
      </c>
      <c r="D2" s="3" t="s">
        <v>3</v>
      </c>
      <c r="E2" s="3" t="s">
        <v>4</v>
      </c>
      <c r="F2" s="3"/>
      <c r="G2" s="3"/>
      <c r="H2" s="3" t="s">
        <v>5</v>
      </c>
      <c r="I2" s="3" t="s">
        <v>6</v>
      </c>
      <c r="J2" s="3" t="s">
        <v>7</v>
      </c>
      <c r="K2" s="3"/>
      <c r="L2" s="3" t="s">
        <v>8</v>
      </c>
      <c r="M2" s="3" t="s">
        <v>9</v>
      </c>
    </row>
    <row r="3" spans="1:13" x14ac:dyDescent="0.25">
      <c r="A3" s="2" t="s">
        <v>10</v>
      </c>
      <c r="B3" s="3" t="s">
        <v>11</v>
      </c>
      <c r="C3" s="3" t="s">
        <v>12</v>
      </c>
      <c r="D3" s="3" t="str">
        <f>LEFT(C3,(LEN(C3)-LEN(E3)))</f>
        <v xml:space="preserve">LÊ THỊ </v>
      </c>
      <c r="E3" s="3" t="s">
        <v>13</v>
      </c>
      <c r="F3" s="3"/>
      <c r="G3" s="3"/>
      <c r="H3" s="3" t="str">
        <f>VLOOKUP(LEFT(B3,1),$A$21:$B$24,2,0)</f>
        <v>ĐINH TIÊN HOÀNG</v>
      </c>
      <c r="I3" s="3" t="str">
        <f>HLOOKUP(RIGHT(B3,1),$I$23:$L$24,2,0)</f>
        <v xml:space="preserve">VĂN </v>
      </c>
      <c r="J3" s="3">
        <v>9</v>
      </c>
      <c r="K3" s="3"/>
      <c r="L3" s="3" t="str">
        <f>IF(AND(J3&lt;10,J3&gt;=9),"GIỎI",IF(AND(J3&lt;9,J3&gt;=7),"KHÁ",IF(AND(J3&lt;7,J3&gt;=5),"TRUNG BÌNH ",IF(AND(J3&gt;0,J3&lt;=5),"KÉM","GIỎI"))))</f>
        <v>GIỎI</v>
      </c>
      <c r="M3" s="3">
        <f>RANK(J3,$J$3:$J$17)</f>
        <v>1</v>
      </c>
    </row>
    <row r="4" spans="1:13" x14ac:dyDescent="0.25">
      <c r="A4" s="2" t="s">
        <v>14</v>
      </c>
      <c r="B4" s="3" t="s">
        <v>15</v>
      </c>
      <c r="C4" s="3" t="s">
        <v>16</v>
      </c>
      <c r="D4" s="3" t="str">
        <f>LEFT(C4,(LEN(C4)-LEN(E4)))</f>
        <v xml:space="preserve">NGUYỄN BÍCH </v>
      </c>
      <c r="E4" s="3" t="s">
        <v>17</v>
      </c>
      <c r="F4" s="3"/>
      <c r="G4" s="3"/>
      <c r="H4" s="3" t="str">
        <f>VLOOKUP(LEFT(B4,1),$A$21:$B$24,2,0)</f>
        <v>ĐINH TIÊN HOÀNG</v>
      </c>
      <c r="I4" s="3" t="str">
        <f>HLOOKUP(RIGHT(B4,1),$I$23:$L$24,2,0)</f>
        <v>NGOẠI NGỮ</v>
      </c>
      <c r="J4" s="3">
        <v>9</v>
      </c>
      <c r="K4" s="3"/>
      <c r="L4" s="3" t="str">
        <f>IF(AND(J4&lt;10,J4&gt;=9),"GIỎI",IF(AND(J4&lt;9,J4&gt;=7),"KHÁ",IF(AND(J4&lt;7,J4&gt;=5),"TRUNG BÌNH ",IF(AND(J4&gt;0,J4&lt;=5),"KÉM","GIỎI"))))</f>
        <v>GIỎI</v>
      </c>
      <c r="M4" s="3">
        <f>RANK(J4,$J$3:$J$17)</f>
        <v>1</v>
      </c>
    </row>
    <row r="5" spans="1:13" hidden="1" x14ac:dyDescent="0.25">
      <c r="A5" s="2" t="s">
        <v>18</v>
      </c>
      <c r="B5" s="3" t="s">
        <v>15</v>
      </c>
      <c r="C5" s="3" t="s">
        <v>19</v>
      </c>
      <c r="D5" s="3" t="str">
        <f>LEFT(C5,(LEN(C5)-LEN(E5)))</f>
        <v xml:space="preserve">HOÀNG THỊ </v>
      </c>
      <c r="E5" s="3" t="s">
        <v>20</v>
      </c>
      <c r="F5" s="3"/>
      <c r="G5" s="3"/>
      <c r="H5" s="3" t="str">
        <f>VLOOKUP(LEFT(B5,1),$A$21:$B$24,2,0)</f>
        <v>ĐINH TIÊN HOÀNG</v>
      </c>
      <c r="I5" s="3" t="str">
        <f>HLOOKUP(RIGHT(B5,1),$I$23:$L$24,2,0)</f>
        <v>NGOẠI NGỮ</v>
      </c>
      <c r="J5" s="3">
        <v>6</v>
      </c>
      <c r="K5" s="3"/>
      <c r="L5" s="3" t="str">
        <f>IF(AND(J5&lt;10,J5&gt;=9),"GIỎI",IF(AND(J5&lt;9,J5&gt;=7),"KHÁ",IF(AND(J5&lt;7,J5&gt;=5),"TRUNG BÌNH ",IF(AND(J5&gt;0,J5&lt;=5),"KÉM","GIỎI"))))</f>
        <v xml:space="preserve">TRUNG BÌNH </v>
      </c>
      <c r="M5" s="3">
        <f>RANK(J5,$J$3:$J$17)</f>
        <v>9</v>
      </c>
    </row>
    <row r="6" spans="1:13" hidden="1" x14ac:dyDescent="0.25">
      <c r="A6" s="2" t="s">
        <v>21</v>
      </c>
      <c r="B6" s="3" t="s">
        <v>22</v>
      </c>
      <c r="C6" s="3" t="s">
        <v>23</v>
      </c>
      <c r="D6" s="3" t="str">
        <f>LEFT(C6,(LEN(C6)-LEN(E6)))</f>
        <v xml:space="preserve">LÊ VĂN </v>
      </c>
      <c r="E6" s="3" t="s">
        <v>24</v>
      </c>
      <c r="F6" s="3"/>
      <c r="G6" s="3"/>
      <c r="H6" s="3" t="str">
        <f>VLOOKUP(LEFT(B6,1),$A$21:$B$24,2,0)</f>
        <v>ĐINH TIÊN HOÀNG</v>
      </c>
      <c r="I6" s="3" t="str">
        <f>HLOOKUP(RIGHT(B6,1),$I$23:$L$24,2,0)</f>
        <v xml:space="preserve">VĂN </v>
      </c>
      <c r="J6" s="3">
        <v>5</v>
      </c>
      <c r="K6" s="3"/>
      <c r="L6" s="3" t="str">
        <f>IF(AND(J6&lt;10,J6&gt;=9),"GIỎI",IF(AND(J6&lt;9,J6&gt;=7),"KHÁ",IF(AND(J6&lt;7,J6&gt;=5),"TRUNG BÌNH ",IF(AND(J6&gt;0,J6&lt;=5),"KÉM","GIỎI"))))</f>
        <v xml:space="preserve">TRUNG BÌNH </v>
      </c>
      <c r="M6" s="3">
        <f>RANK(J6,$J$3:$J$17)</f>
        <v>12</v>
      </c>
    </row>
    <row r="7" spans="1:13" x14ac:dyDescent="0.25">
      <c r="A7" s="2" t="s">
        <v>25</v>
      </c>
      <c r="B7" s="3" t="s">
        <v>26</v>
      </c>
      <c r="C7" s="3" t="s">
        <v>27</v>
      </c>
      <c r="D7" s="3" t="str">
        <f>LEFT(C7,(LEN(C7)-LEN(E7)))</f>
        <v xml:space="preserve">HOÀNG VĂN </v>
      </c>
      <c r="E7" s="3" t="s">
        <v>28</v>
      </c>
      <c r="F7" s="3"/>
      <c r="G7" s="3"/>
      <c r="H7" s="3" t="str">
        <f>VLOOKUP(LEFT(B7,1),$A$21:$B$24,2,0)</f>
        <v>HÒA BÌNH</v>
      </c>
      <c r="I7" s="3" t="str">
        <f>HLOOKUP(RIGHT(B7,1),$I$23:$L$24,2,0)</f>
        <v>TOÁN</v>
      </c>
      <c r="J7" s="3">
        <v>8</v>
      </c>
      <c r="K7" s="3"/>
      <c r="L7" s="3" t="str">
        <f>IF(AND(J7&lt;10,J7&gt;=9),"GIỎI",IF(AND(J7&lt;9,J7&gt;=7),"KHÁ",IF(AND(J7&lt;7,J7&gt;=5),"TRUNG BÌNH ",IF(AND(J7&gt;0,J7&lt;=5),"KÉM","GIỎI"))))</f>
        <v>KHÁ</v>
      </c>
      <c r="M7" s="3">
        <f>RANK(J7,$J$3:$J$17)</f>
        <v>4</v>
      </c>
    </row>
    <row r="8" spans="1:13" hidden="1" x14ac:dyDescent="0.25">
      <c r="A8" s="2" t="s">
        <v>29</v>
      </c>
      <c r="B8" s="3" t="s">
        <v>30</v>
      </c>
      <c r="C8" s="3" t="s">
        <v>31</v>
      </c>
      <c r="D8" s="3" t="str">
        <f>LEFT(C8,(LEN(C8)-LEN(E8)))</f>
        <v xml:space="preserve">NGUYỄN MINH </v>
      </c>
      <c r="E8" s="3" t="s">
        <v>32</v>
      </c>
      <c r="F8" s="3"/>
      <c r="G8" s="3"/>
      <c r="H8" s="3" t="str">
        <f>VLOOKUP(LEFT(B8,1),$A$21:$B$24,2,0)</f>
        <v>HÒA BÌNH</v>
      </c>
      <c r="I8" s="3" t="str">
        <f>HLOOKUP(RIGHT(B8,1),$I$23:$L$24,2,0)</f>
        <v>TOÁN</v>
      </c>
      <c r="J8" s="3">
        <v>7</v>
      </c>
      <c r="K8" s="3"/>
      <c r="L8" s="3" t="str">
        <f>IF(AND(J8&lt;10,J8&gt;=9),"GIỎI",IF(AND(J8&lt;9,J8&gt;=7),"KHÁ",IF(AND(J8&lt;7,J8&gt;=5),"TRUNG BÌNH ",IF(AND(J8&gt;0,J8&lt;=5),"KÉM","GIỎI"))))</f>
        <v>KHÁ</v>
      </c>
      <c r="M8" s="3">
        <f>RANK(J8,$J$3:$J$17)</f>
        <v>6</v>
      </c>
    </row>
    <row r="9" spans="1:13" hidden="1" x14ac:dyDescent="0.25">
      <c r="A9" s="2" t="s">
        <v>33</v>
      </c>
      <c r="B9" s="3" t="s">
        <v>30</v>
      </c>
      <c r="C9" s="3" t="s">
        <v>34</v>
      </c>
      <c r="D9" s="3" t="str">
        <f>LEFT(C9,(LEN(C9)-LEN(E9)))</f>
        <v xml:space="preserve">NGUYỄN VĂN </v>
      </c>
      <c r="E9" s="3" t="s">
        <v>35</v>
      </c>
      <c r="F9" s="3"/>
      <c r="G9" s="3"/>
      <c r="H9" s="3" t="str">
        <f>VLOOKUP(LEFT(B9,1),$A$21:$B$24,2,0)</f>
        <v>HÒA BÌNH</v>
      </c>
      <c r="I9" s="3" t="str">
        <f>HLOOKUP(RIGHT(B9,1),$I$23:$L$24,2,0)</f>
        <v>TOÁN</v>
      </c>
      <c r="J9" s="3">
        <v>5</v>
      </c>
      <c r="K9" s="3"/>
      <c r="L9" s="3" t="str">
        <f>IF(AND(J9&lt;10,J9&gt;=9),"GIỎI",IF(AND(J9&lt;9,J9&gt;=7),"KHÁ",IF(AND(J9&lt;7,J9&gt;=5),"TRUNG BÌNH ",IF(AND(J9&gt;0,J9&lt;=5),"KÉM","GIỎI"))))</f>
        <v xml:space="preserve">TRUNG BÌNH </v>
      </c>
      <c r="M9" s="3">
        <f>RANK(J9,$J$3:$J$17)</f>
        <v>12</v>
      </c>
    </row>
    <row r="10" spans="1:13" hidden="1" x14ac:dyDescent="0.25">
      <c r="A10" s="2" t="s">
        <v>36</v>
      </c>
      <c r="B10" s="3" t="s">
        <v>30</v>
      </c>
      <c r="C10" s="3" t="s">
        <v>37</v>
      </c>
      <c r="D10" s="3" t="str">
        <f>LEFT(C10,(LEN(C10)-LEN(E10)))</f>
        <v xml:space="preserve">HOÀNG ANH </v>
      </c>
      <c r="E10" s="3" t="s">
        <v>38</v>
      </c>
      <c r="F10" s="3"/>
      <c r="G10" s="3"/>
      <c r="H10" s="3" t="str">
        <f>VLOOKUP(LEFT(B10,1),$A$21:$B$24,2,0)</f>
        <v>HÒA BÌNH</v>
      </c>
      <c r="I10" s="3" t="str">
        <f>HLOOKUP(RIGHT(B10,1),$I$23:$L$24,2,0)</f>
        <v>TOÁN</v>
      </c>
      <c r="J10" s="3">
        <v>5</v>
      </c>
      <c r="K10" s="3"/>
      <c r="L10" s="3" t="str">
        <f>IF(AND(J10&lt;10,J10&gt;=9),"GIỎI",IF(AND(J10&lt;9,J10&gt;=7),"KHÁ",IF(AND(J10&lt;7,J10&gt;=5),"TRUNG BÌNH ",IF(AND(J10&gt;0,J10&lt;=5),"KÉM","GIỎI"))))</f>
        <v xml:space="preserve">TRUNG BÌNH </v>
      </c>
      <c r="M10" s="3">
        <f>RANK(J10,$J$3:$J$17)</f>
        <v>12</v>
      </c>
    </row>
    <row r="11" spans="1:13" x14ac:dyDescent="0.25">
      <c r="A11" s="2" t="s">
        <v>39</v>
      </c>
      <c r="B11" s="3" t="s">
        <v>40</v>
      </c>
      <c r="C11" s="3" t="s">
        <v>41</v>
      </c>
      <c r="D11" s="3" t="str">
        <f>LEFT(C11,(LEN(C11)-LEN(E11)))</f>
        <v xml:space="preserve">LÊ HỮU </v>
      </c>
      <c r="E11" s="3" t="s">
        <v>42</v>
      </c>
      <c r="F11" s="3"/>
      <c r="G11" s="3"/>
      <c r="H11" s="3" t="str">
        <f>VLOOKUP(LEFT(B11,1),$A$21:$B$24,2,0)</f>
        <v>NGUYỄN DU</v>
      </c>
      <c r="I11" s="3" t="str">
        <f>HLOOKUP(RIGHT(B11,1),$I$23:$L$24,2,0)</f>
        <v>NGOẠI NGỮ</v>
      </c>
      <c r="J11" s="3">
        <v>9</v>
      </c>
      <c r="K11" s="3"/>
      <c r="L11" s="3" t="str">
        <f>IF(AND(J11&lt;10,J11&gt;=9),"GIỎI",IF(AND(J11&lt;9,J11&gt;=7),"KHÁ",IF(AND(J11&lt;7,J11&gt;=5),"TRUNG BÌNH ",IF(AND(J11&gt;0,J11&lt;=5),"KÉM","GIỎI"))))</f>
        <v>GIỎI</v>
      </c>
      <c r="M11" s="3">
        <f>RANK(J11,$J$3:$J$17)</f>
        <v>1</v>
      </c>
    </row>
    <row r="12" spans="1:13" hidden="1" x14ac:dyDescent="0.25">
      <c r="A12" s="2" t="s">
        <v>43</v>
      </c>
      <c r="B12" s="3" t="s">
        <v>40</v>
      </c>
      <c r="C12" s="3" t="s">
        <v>44</v>
      </c>
      <c r="D12" s="3" t="str">
        <f>LEFT(C12,(LEN(C12)-LEN(E12)))</f>
        <v xml:space="preserve">TÔ BÁ </v>
      </c>
      <c r="E12" s="3" t="s">
        <v>45</v>
      </c>
      <c r="F12" s="3"/>
      <c r="G12" s="3"/>
      <c r="H12" s="3" t="str">
        <f>VLOOKUP(LEFT(B12,1),$A$21:$B$24,2,0)</f>
        <v>NGUYỄN DU</v>
      </c>
      <c r="I12" s="3" t="str">
        <f>HLOOKUP(RIGHT(B12,1),$I$23:$L$24,2,0)</f>
        <v>NGOẠI NGỮ</v>
      </c>
      <c r="J12" s="3">
        <v>6</v>
      </c>
      <c r="K12" s="3"/>
      <c r="L12" s="3" t="str">
        <f>IF(AND(J12&lt;10,J12&gt;=9),"GIỎI",IF(AND(J12&lt;9,J12&gt;=7),"KHÁ",IF(AND(J12&lt;7,J12&gt;=5),"TRUNG BÌNH ",IF(AND(J12&gt;0,J12&lt;=5),"KÉM","GIỎI"))))</f>
        <v xml:space="preserve">TRUNG BÌNH </v>
      </c>
      <c r="M12" s="3">
        <f>RANK(J12,$J$3:$J$17)</f>
        <v>9</v>
      </c>
    </row>
    <row r="13" spans="1:13" hidden="1" x14ac:dyDescent="0.25">
      <c r="A13" s="2" t="s">
        <v>46</v>
      </c>
      <c r="B13" s="3" t="s">
        <v>47</v>
      </c>
      <c r="C13" s="3" t="s">
        <v>48</v>
      </c>
      <c r="D13" s="3" t="str">
        <f>LEFT(C13,(LEN(C13)-LEN(E13)))</f>
        <v xml:space="preserve">PHÙNG VĂN </v>
      </c>
      <c r="E13" s="3" t="s">
        <v>49</v>
      </c>
      <c r="F13" s="3"/>
      <c r="G13" s="3"/>
      <c r="H13" s="3" t="str">
        <f>VLOOKUP(LEFT(B13,1),$A$21:$B$24,2,0)</f>
        <v>NGUYỄN DU</v>
      </c>
      <c r="I13" s="3" t="str">
        <f>HLOOKUP(RIGHT(B13,1),$I$23:$L$24,2,0)</f>
        <v>TOÁN</v>
      </c>
      <c r="J13" s="3">
        <v>6</v>
      </c>
      <c r="K13" s="3"/>
      <c r="L13" s="3" t="str">
        <f>IF(AND(J13&lt;10,J13&gt;=9),"GIỎI",IF(AND(J13&lt;9,J13&gt;=7),"KHÁ",IF(AND(J13&lt;7,J13&gt;=5),"TRUNG BÌNH ",IF(AND(J13&gt;0,J13&lt;=5),"KÉM","GIỎI"))))</f>
        <v xml:space="preserve">TRUNG BÌNH </v>
      </c>
      <c r="M13" s="3">
        <f>RANK(J13,$J$3:$J$17)</f>
        <v>9</v>
      </c>
    </row>
    <row r="14" spans="1:13" x14ac:dyDescent="0.25">
      <c r="A14" s="2" t="s">
        <v>50</v>
      </c>
      <c r="B14" s="3" t="s">
        <v>51</v>
      </c>
      <c r="C14" s="3" t="s">
        <v>52</v>
      </c>
      <c r="D14" s="3" t="str">
        <f>LEFT(C14,(LEN(C14)-LEN(E14)))</f>
        <v xml:space="preserve">TRẦN MINH </v>
      </c>
      <c r="E14" s="3" t="s">
        <v>53</v>
      </c>
      <c r="F14" s="3"/>
      <c r="G14" s="3"/>
      <c r="H14" s="3" t="str">
        <f>VLOOKUP(LEFT(B14,1),$A$21:$B$24,2,0)</f>
        <v>VÕ TRƯỜNG TOẢN</v>
      </c>
      <c r="I14" s="3" t="str">
        <f>HLOOKUP(RIGHT(B14,1),$I$23:$L$24,2,0)</f>
        <v>TOÁN</v>
      </c>
      <c r="J14" s="3">
        <v>8</v>
      </c>
      <c r="K14" s="3"/>
      <c r="L14" s="3" t="str">
        <f>IF(AND(J14&lt;10,J14&gt;=9),"GIỎI",IF(AND(J14&lt;9,J14&gt;=7),"KHÁ",IF(AND(J14&lt;7,J14&gt;=5),"TRUNG BÌNH ",IF(AND(J14&gt;0,J14&lt;=5),"KÉM","GIỎI"))))</f>
        <v>KHÁ</v>
      </c>
      <c r="M14" s="3">
        <f>RANK(J14,$J$3:$J$17)</f>
        <v>4</v>
      </c>
    </row>
    <row r="15" spans="1:13" hidden="1" x14ac:dyDescent="0.25">
      <c r="A15" s="2" t="s">
        <v>54</v>
      </c>
      <c r="B15" s="3" t="s">
        <v>55</v>
      </c>
      <c r="C15" s="3" t="s">
        <v>56</v>
      </c>
      <c r="D15" s="3" t="str">
        <f>LEFT(C15,(LEN(C15)-LEN(E15)))</f>
        <v xml:space="preserve">LÊ THỊ </v>
      </c>
      <c r="E15" s="3" t="s">
        <v>57</v>
      </c>
      <c r="F15" s="3"/>
      <c r="G15" s="3"/>
      <c r="H15" s="3" t="str">
        <f>VLOOKUP(LEFT(B15,1),$A$21:$B$24,2,0)</f>
        <v>VÕ TRƯỜNG TOẢN</v>
      </c>
      <c r="I15" s="3" t="str">
        <f>HLOOKUP(RIGHT(B15,1),$I$23:$L$24,2,0)</f>
        <v xml:space="preserve">VĂN </v>
      </c>
      <c r="J15" s="3">
        <v>7</v>
      </c>
      <c r="K15" s="3"/>
      <c r="L15" s="3" t="str">
        <f>IF(AND(J15&lt;10,J15&gt;=9),"GIỎI",IF(AND(J15&lt;9,J15&gt;=7),"KHÁ",IF(AND(J15&lt;7,J15&gt;=5),"TRUNG BÌNH ",IF(AND(J15&gt;0,J15&lt;=5),"KÉM","GIỎI"))))</f>
        <v>KHÁ</v>
      </c>
      <c r="M15" s="3">
        <f>RANK(J15,$J$3:$J$17)</f>
        <v>6</v>
      </c>
    </row>
    <row r="16" spans="1:13" hidden="1" x14ac:dyDescent="0.25">
      <c r="A16" s="2" t="s">
        <v>58</v>
      </c>
      <c r="B16" s="3" t="s">
        <v>59</v>
      </c>
      <c r="C16" s="3" t="s">
        <v>60</v>
      </c>
      <c r="D16" s="3" t="str">
        <f>LEFT(C16,(LEN(C16)-LEN(E16)))</f>
        <v xml:space="preserve">TÔ KIỀU NGA </v>
      </c>
      <c r="E16" s="3" t="s">
        <v>61</v>
      </c>
      <c r="F16" s="3"/>
      <c r="G16" s="3"/>
      <c r="H16" s="3" t="str">
        <f>VLOOKUP(LEFT(B16,1),$A$21:$B$24,2,0)</f>
        <v>VÕ TRƯỜNG TOẢN</v>
      </c>
      <c r="I16" s="3" t="str">
        <f>HLOOKUP(RIGHT(B16,1),$I$23:$L$24,2,0)</f>
        <v>TOÁN</v>
      </c>
      <c r="J16" s="3">
        <v>7</v>
      </c>
      <c r="K16" s="3"/>
      <c r="L16" s="3" t="str">
        <f>IF(AND(J16&lt;10,J16&gt;=9),"GIỎI",IF(AND(J16&lt;9,J16&gt;=7),"KHÁ",IF(AND(J16&lt;7,J16&gt;=5),"TRUNG BÌNH ",IF(AND(J16&gt;0,J16&lt;=5),"KÉM","GIỎI"))))</f>
        <v>KHÁ</v>
      </c>
      <c r="M16" s="3">
        <f>RANK(J16,$J$3:$J$17)</f>
        <v>6</v>
      </c>
    </row>
    <row r="17" spans="1:14" hidden="1" x14ac:dyDescent="0.25">
      <c r="A17" s="2" t="s">
        <v>62</v>
      </c>
      <c r="B17" s="3" t="s">
        <v>59</v>
      </c>
      <c r="C17" s="3" t="s">
        <v>63</v>
      </c>
      <c r="D17" s="3" t="str">
        <f>LEFT(C17,(LEN(C17)-LEN(E17)))</f>
        <v xml:space="preserve">TRẦN THỊ </v>
      </c>
      <c r="E17" s="3" t="s">
        <v>64</v>
      </c>
      <c r="F17" s="3"/>
      <c r="G17" s="3"/>
      <c r="H17" s="3" t="str">
        <f>VLOOKUP(LEFT(B17,1),$A$21:$B$24,2,0)</f>
        <v>VÕ TRƯỜNG TOẢN</v>
      </c>
      <c r="I17" s="3" t="str">
        <f>HLOOKUP(RIGHT(B17,1),$I$23:$L$24,2,0)</f>
        <v>TOÁN</v>
      </c>
      <c r="J17" s="3">
        <v>4</v>
      </c>
      <c r="K17" s="3"/>
      <c r="L17" s="3" t="str">
        <f>IF(AND(J17&lt;10,J17&gt;=9),"GIỎI",IF(AND(J17&lt;9,J17&gt;=7),"KHÁ",IF(AND(J17&lt;7,J17&gt;=5),"TRUNG BÌNH ",IF(AND(J17&gt;0,J17&lt;=5),"KÉM","GIỎI"))))</f>
        <v>KÉM</v>
      </c>
      <c r="M17" s="3">
        <f>RANK(J17,$J$3:$J$17)</f>
        <v>15</v>
      </c>
    </row>
    <row r="18" spans="1:14" x14ac:dyDescent="0.25">
      <c r="M18" s="3"/>
    </row>
    <row r="19" spans="1:14" x14ac:dyDescent="0.25">
      <c r="A19" s="4" t="s">
        <v>65</v>
      </c>
      <c r="B19" s="4"/>
      <c r="H19" s="3" t="s">
        <v>66</v>
      </c>
      <c r="I19" s="3">
        <v>0</v>
      </c>
      <c r="J19" s="3">
        <v>5</v>
      </c>
      <c r="K19" s="3"/>
      <c r="L19" s="3">
        <v>7</v>
      </c>
      <c r="M19" s="3">
        <v>9</v>
      </c>
      <c r="N19" s="3">
        <v>10</v>
      </c>
    </row>
    <row r="20" spans="1:14" x14ac:dyDescent="0.25">
      <c r="A20" s="2" t="s">
        <v>67</v>
      </c>
      <c r="B20" s="3" t="s">
        <v>5</v>
      </c>
      <c r="H20" s="3" t="s">
        <v>8</v>
      </c>
      <c r="I20" s="3" t="s">
        <v>68</v>
      </c>
      <c r="J20" s="3" t="s">
        <v>69</v>
      </c>
      <c r="K20" s="3"/>
      <c r="L20" s="3" t="s">
        <v>70</v>
      </c>
      <c r="M20" s="3" t="s">
        <v>71</v>
      </c>
      <c r="N20" s="3" t="s">
        <v>72</v>
      </c>
    </row>
    <row r="21" spans="1:14" x14ac:dyDescent="0.25">
      <c r="A21" s="2" t="s">
        <v>73</v>
      </c>
      <c r="B21" s="3" t="s">
        <v>74</v>
      </c>
    </row>
    <row r="22" spans="1:14" x14ac:dyDescent="0.25">
      <c r="A22" s="2" t="s">
        <v>75</v>
      </c>
      <c r="B22" s="3" t="s">
        <v>76</v>
      </c>
      <c r="H22" s="5" t="s">
        <v>77</v>
      </c>
      <c r="I22" s="5"/>
      <c r="J22" s="5"/>
      <c r="K22" s="5"/>
      <c r="L22" s="5"/>
    </row>
    <row r="23" spans="1:14" x14ac:dyDescent="0.25">
      <c r="A23" s="2" t="s">
        <v>78</v>
      </c>
      <c r="B23" s="3" t="s">
        <v>79</v>
      </c>
      <c r="H23" s="3" t="s">
        <v>80</v>
      </c>
      <c r="I23" s="3" t="s">
        <v>81</v>
      </c>
      <c r="J23" s="3" t="s">
        <v>82</v>
      </c>
      <c r="K23" s="3"/>
      <c r="L23" s="3" t="s">
        <v>83</v>
      </c>
    </row>
    <row r="24" spans="1:14" x14ac:dyDescent="0.25">
      <c r="A24" s="2" t="s">
        <v>83</v>
      </c>
      <c r="B24" s="3" t="s">
        <v>84</v>
      </c>
      <c r="H24" s="3" t="s">
        <v>6</v>
      </c>
      <c r="I24" s="3" t="s">
        <v>85</v>
      </c>
      <c r="J24" s="3" t="s">
        <v>86</v>
      </c>
      <c r="K24" s="3"/>
      <c r="L24" s="3" t="s">
        <v>87</v>
      </c>
    </row>
    <row r="27" spans="1:14" x14ac:dyDescent="0.25">
      <c r="E27" s="3" t="s">
        <v>85</v>
      </c>
      <c r="F27" s="3" t="s">
        <v>86</v>
      </c>
      <c r="G27" s="3"/>
      <c r="H27" s="3" t="s">
        <v>87</v>
      </c>
    </row>
    <row r="28" spans="1:14" x14ac:dyDescent="0.25">
      <c r="D28" s="3" t="s">
        <v>5</v>
      </c>
    </row>
    <row r="29" spans="1:14" x14ac:dyDescent="0.25">
      <c r="D29" s="3" t="s">
        <v>74</v>
      </c>
    </row>
    <row r="30" spans="1:14" x14ac:dyDescent="0.25">
      <c r="D30" s="3" t="s">
        <v>76</v>
      </c>
    </row>
    <row r="31" spans="1:14" x14ac:dyDescent="0.25">
      <c r="D31" s="3" t="s">
        <v>79</v>
      </c>
    </row>
    <row r="32" spans="1:14" x14ac:dyDescent="0.25">
      <c r="D32" s="3" t="s">
        <v>84</v>
      </c>
    </row>
  </sheetData>
  <autoFilter ref="A1:N17">
    <filterColumn colId="12">
      <filters>
        <filter val="1"/>
        <filter val="4"/>
      </filters>
    </filterColumn>
  </autoFilter>
  <mergeCells count="2">
    <mergeCell ref="A19:B19"/>
    <mergeCell ref="H22:L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2019-02-27T04:47:44Z</dcterms:created>
  <dcterms:modified xsi:type="dcterms:W3CDTF">2019-02-27T04:48:38Z</dcterms:modified>
</cp:coreProperties>
</file>